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lanethomelending1-my.sharepoint.com/personal/thailey_planethomelending_com/Documents/Desktop/"/>
    </mc:Choice>
  </mc:AlternateContent>
  <xr:revisionPtr revIDLastSave="5" documentId="8_{906C0837-36A8-4A05-9F30-B5384925B4A5}" xr6:coauthVersionLast="47" xr6:coauthVersionMax="47" xr10:uidLastSave="{C4714851-5649-4903-81BB-11CFC6F5C055}"/>
  <bookViews>
    <workbookView xWindow="14790" yWindow="5190" windowWidth="34665" windowHeight="1543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E30" i="1"/>
  <c r="E9" i="1" s="1"/>
  <c r="E31" i="1"/>
  <c r="D48" i="1"/>
  <c r="E33" i="1"/>
  <c r="E47" i="1" s="1"/>
  <c r="E38" i="1"/>
  <c r="E36" i="1"/>
  <c r="E43" i="1" s="1"/>
  <c r="D35" i="1"/>
  <c r="E50" i="1" l="1"/>
  <c r="E48" i="1"/>
  <c r="E49" i="1" s="1"/>
  <c r="E27" i="1"/>
  <c r="E29" i="1" s="1"/>
  <c r="E32" i="1" s="1"/>
  <c r="E8" i="1" l="1"/>
  <c r="E7" i="1" s="1"/>
  <c r="D36" i="1"/>
  <c r="D43" i="1" s="1"/>
  <c r="D47" i="1" l="1"/>
  <c r="D49" i="1" s="1"/>
  <c r="D50" i="1" l="1"/>
</calcChain>
</file>

<file path=xl/sharedStrings.xml><?xml version="1.0" encoding="utf-8"?>
<sst xmlns="http://schemas.openxmlformats.org/spreadsheetml/2006/main" count="54" uniqueCount="54">
  <si>
    <r>
      <rPr>
        <b/>
        <sz val="12"/>
        <rFont val="Arial"/>
        <family val="2"/>
      </rPr>
      <t>HomeStyle</t>
    </r>
    <r>
      <rPr>
        <b/>
        <vertAlign val="superscript"/>
        <sz val="8"/>
        <rFont val="Arial"/>
        <family val="2"/>
      </rPr>
      <t xml:space="preserve">®  </t>
    </r>
    <r>
      <rPr>
        <b/>
        <sz val="12"/>
        <rFont val="Arial"/>
        <family val="2"/>
      </rPr>
      <t>Renovation Mortgage Maximum Mortgage Worksheet</t>
    </r>
  </si>
  <si>
    <r>
      <rPr>
        <b/>
        <sz val="10.5"/>
        <rFont val="Arial"/>
        <family val="2"/>
      </rPr>
      <t>This optional worksheet may be used to calculate the mortgage amount for a purchase or refinance transaction for the HomeStyle Renovation mortgage.</t>
    </r>
  </si>
  <si>
    <r>
      <rPr>
        <sz val="10.5"/>
        <rFont val="Arial"/>
        <family val="2"/>
      </rPr>
      <t>Borrower Name:</t>
    </r>
  </si>
  <si>
    <r>
      <rPr>
        <sz val="10.5"/>
        <rFont val="Arial"/>
        <family val="2"/>
      </rPr>
      <t>Date:</t>
    </r>
  </si>
  <si>
    <r>
      <rPr>
        <b/>
        <sz val="10.5"/>
        <rFont val="Arial"/>
        <family val="2"/>
      </rPr>
      <t>A. Loan Parameters</t>
    </r>
  </si>
  <si>
    <r>
      <rPr>
        <b/>
        <sz val="10.5"/>
        <rFont val="Arial"/>
        <family val="2"/>
      </rPr>
      <t>Totals</t>
    </r>
  </si>
  <si>
    <r>
      <rPr>
        <b/>
        <sz val="10.5"/>
        <rFont val="Arial"/>
        <family val="2"/>
      </rPr>
      <t>B. Property Information</t>
    </r>
  </si>
  <si>
    <r>
      <rPr>
        <b/>
        <sz val="10.5"/>
        <rFont val="Arial"/>
        <family val="2"/>
      </rPr>
      <t>C. Alterations, Improvements, and Repairs</t>
    </r>
  </si>
  <si>
    <r>
      <rPr>
        <b/>
        <sz val="10.5"/>
        <rFont val="Arial"/>
        <family val="2"/>
      </rPr>
      <t>D. Loan Amount</t>
    </r>
  </si>
  <si>
    <r>
      <rPr>
        <b/>
        <sz val="10.5"/>
        <rFont val="Arial"/>
        <family val="2"/>
      </rPr>
      <t>E. Details of Transaction (from Form 1003)</t>
    </r>
  </si>
  <si>
    <r>
      <rPr>
        <b/>
        <sz val="10.5"/>
        <rFont val="Arial"/>
        <family val="2"/>
      </rPr>
      <t>Purchase</t>
    </r>
  </si>
  <si>
    <r>
      <rPr>
        <b/>
        <sz val="10.5"/>
        <rFont val="Arial"/>
        <family val="2"/>
      </rPr>
      <t>Refinance</t>
    </r>
  </si>
  <si>
    <r>
      <rPr>
        <b/>
        <sz val="8"/>
        <rFont val="Arial"/>
        <family val="2"/>
      </rPr>
      <t xml:space="preserve">* </t>
    </r>
    <r>
      <rPr>
        <sz val="8"/>
        <rFont val="Arial"/>
        <family val="2"/>
      </rPr>
      <t>Must include financed PMI, if applicable, but may not exceed D4 or D5, as applicable.</t>
    </r>
  </si>
  <si>
    <t>1. Purchase Price (B1)</t>
  </si>
  <si>
    <t>2. Alterations, Improvements, and Repairs (C2)</t>
  </si>
  <si>
    <t>3. Land (if acquired separately)</t>
  </si>
  <si>
    <t>4. Refinance (include debts to be paid off) (B2)</t>
  </si>
  <si>
    <t>5. Estimated Prepaid Items</t>
  </si>
  <si>
    <t>6. Estimated Closing Costs</t>
  </si>
  <si>
    <t>7. Financed Private Mortgage Insurance</t>
  </si>
  <si>
    <t>8. Discount (if borrower will pay)</t>
  </si>
  <si>
    <t>9. Total Costs (Total of E1 to E8)</t>
  </si>
  <si>
    <t>10. Subordinate Financing</t>
  </si>
  <si>
    <t>11. Borrower Closing Costs paid by Seller</t>
  </si>
  <si>
    <t>12. Other Credits</t>
  </si>
  <si>
    <t>13b. Base Mortgage (D4 or D5)</t>
  </si>
  <si>
    <r>
      <rPr>
        <sz val="10"/>
        <rFont val="Arial"/>
        <family val="2"/>
      </rPr>
      <t>13a. Loan Amount (D4 or D5)</t>
    </r>
    <r>
      <rPr>
        <b/>
        <sz val="10"/>
        <rFont val="Arial"/>
        <family val="2"/>
      </rPr>
      <t>*</t>
    </r>
  </si>
  <si>
    <t>2. “As Completed” Appraised Value (B3)</t>
  </si>
  <si>
    <t>3. Total of Financed Private Mortgage Insurance (E7)</t>
  </si>
  <si>
    <t>4. Purchase Loan Amount [(Lesser of D1 or D2) x A1]</t>
  </si>
  <si>
    <t>5. Refinance  Loan Amount (B3 x A1)</t>
  </si>
  <si>
    <t>1. Alterations, Improvements, and Repairs</t>
  </si>
  <si>
    <t>3. “As Completed” appraised value (after improvements)</t>
  </si>
  <si>
    <t>1. % Applicable LTV</t>
  </si>
  <si>
    <r>
      <t xml:space="preserve">14. Total Funds Available to Borrower </t>
    </r>
    <r>
      <rPr>
        <sz val="9"/>
        <rFont val="Arial"/>
        <family val="2"/>
      </rPr>
      <t>[E10 + E11 + E12 + (E13a or E13b)]</t>
    </r>
  </si>
  <si>
    <t xml:space="preserve">     c. For manufactured homes – eligible renovation funds capped at the lesser of $50,000 
         or 50% of the “as-completed” appraised value</t>
  </si>
  <si>
    <r>
      <t>15. Cash (from borrower)</t>
    </r>
    <r>
      <rPr>
        <b/>
        <sz val="10"/>
        <rFont val="Arial"/>
        <family val="2"/>
      </rPr>
      <t xml:space="preserve">** 
      </t>
    </r>
    <r>
      <rPr>
        <sz val="9"/>
        <rFont val="Arial"/>
        <family val="2"/>
      </rPr>
      <t>{Only if [E9 – (E10 + E11 + E12) + (E13a or E13b)] &gt; 0}</t>
    </r>
  </si>
  <si>
    <t xml:space="preserve">    a. Hard Costs (Labor/Materials)</t>
  </si>
  <si>
    <t xml:space="preserve">    b. Contingency Reserve (if applicable and financed)</t>
  </si>
  <si>
    <t xml:space="preserve">    c. Architect/Engineer Fees</t>
  </si>
  <si>
    <t xml:space="preserve">    d. Consultant Fees</t>
  </si>
  <si>
    <t xml:space="preserve">    e. Inspections</t>
  </si>
  <si>
    <t xml:space="preserve">    f. Title Updates</t>
  </si>
  <si>
    <t xml:space="preserve">    g. Permits</t>
  </si>
  <si>
    <t xml:space="preserve">    i. Other</t>
  </si>
  <si>
    <r>
      <t xml:space="preserve">    h. Payment Reserve (Months not occupied x Monthly Payment) – </t>
    </r>
    <r>
      <rPr>
        <i/>
        <sz val="10"/>
        <rFont val="Arial"/>
        <family val="2"/>
      </rPr>
      <t>Not to exceed 6 mo.</t>
    </r>
  </si>
  <si>
    <r>
      <rPr>
        <sz val="10"/>
        <rFont val="Arial"/>
        <family val="2"/>
      </rPr>
      <t xml:space="preserve">2. Total Alterations, Improvements, and Repairs (Total of C1a to C1i)
</t>
    </r>
    <r>
      <rPr>
        <b/>
        <sz val="10"/>
        <rFont val="Arial"/>
        <family val="2"/>
      </rPr>
      <t xml:space="preserve">    NOTE</t>
    </r>
    <r>
      <rPr>
        <sz val="10"/>
        <rFont val="Arial"/>
        <family val="2"/>
      </rPr>
      <t>: Cannot exceed (A2)</t>
    </r>
  </si>
  <si>
    <r>
      <rPr>
        <b/>
        <sz val="8"/>
        <rFont val="Arial"/>
        <family val="2"/>
      </rPr>
      <t xml:space="preserve">** </t>
    </r>
    <r>
      <rPr>
        <sz val="8"/>
        <rFont val="Arial"/>
        <family val="2"/>
      </rPr>
      <t xml:space="preserve">No cash back to the borrower is permitted with HomeStyle Renovation; standard limited cash-out refinance
cash back guidelines per the </t>
    </r>
    <r>
      <rPr>
        <i/>
        <sz val="8"/>
        <rFont val="Arial"/>
        <family val="2"/>
      </rPr>
      <t xml:space="preserve">Selling Guide </t>
    </r>
    <r>
      <rPr>
        <sz val="8"/>
        <rFont val="Arial"/>
        <family val="2"/>
      </rPr>
      <t>do not apply to HomeStyle Renovation.</t>
    </r>
  </si>
  <si>
    <t>2. Renovation Costs Cannot Exceed (75% of:)</t>
  </si>
  <si>
    <r>
      <t xml:space="preserve">     a. For </t>
    </r>
    <r>
      <rPr>
        <b/>
        <sz val="10"/>
        <rFont val="Arial"/>
        <family val="2"/>
      </rPr>
      <t>purchase</t>
    </r>
    <r>
      <rPr>
        <sz val="10"/>
        <rFont val="Arial"/>
        <family val="2"/>
      </rPr>
      <t xml:space="preserve"> – the lesser of: Purchase Price plus Renovation Costs or “As 
         Completed Appraised Value</t>
    </r>
  </si>
  <si>
    <r>
      <t xml:space="preserve">     b. For </t>
    </r>
    <r>
      <rPr>
        <b/>
        <sz val="10"/>
        <rFont val="Arial"/>
        <family val="2"/>
      </rPr>
      <t>refinance</t>
    </r>
    <r>
      <rPr>
        <sz val="10"/>
        <rFont val="Arial"/>
        <family val="2"/>
      </rPr>
      <t xml:space="preserve"> – the “As Completed” appraised value</t>
    </r>
  </si>
  <si>
    <r>
      <t xml:space="preserve">1. Total of </t>
    </r>
    <r>
      <rPr>
        <b/>
        <sz val="10"/>
        <rFont val="Arial"/>
        <family val="2"/>
      </rPr>
      <t>Purchase Price</t>
    </r>
    <r>
      <rPr>
        <sz val="10"/>
        <rFont val="Arial"/>
        <family val="2"/>
      </rPr>
      <t xml:space="preserve"> and Improvement Costs (B1 + C2)</t>
    </r>
  </si>
  <si>
    <r>
      <t>1. Purchase Price (</t>
    </r>
    <r>
      <rPr>
        <b/>
        <sz val="10"/>
        <rFont val="Arial"/>
        <family val="2"/>
      </rPr>
      <t>Purchase Transaction</t>
    </r>
    <r>
      <rPr>
        <sz val="10"/>
        <rFont val="Arial"/>
        <family val="2"/>
      </rPr>
      <t>)</t>
    </r>
  </si>
  <si>
    <r>
      <t>2. First Mortgage Pay-Off and Eligible Liens (</t>
    </r>
    <r>
      <rPr>
        <b/>
        <sz val="10"/>
        <rFont val="Arial"/>
        <family val="2"/>
      </rPr>
      <t>Refinance Transaction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</si>
</sst>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4" x14ac:knownFonts="1">
    <font>
      <sz val="10"/>
      <color rgb="FF000000"/>
      <name val="Times New Roman"/>
      <charset val="204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00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1"/>
    </xf>
    <xf numFmtId="0" fontId="0" fillId="0" borderId="0" xfId="0" applyAlignment="1">
      <alignment wrapText="1"/>
    </xf>
    <xf numFmtId="8" fontId="0" fillId="0" borderId="1" xfId="0" applyNumberFormat="1" applyBorder="1" applyAlignment="1">
      <alignment horizontal="left" vertical="center" wrapText="1"/>
    </xf>
    <xf numFmtId="8" fontId="0" fillId="0" borderId="1" xfId="0" applyNumberForma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8" fontId="0" fillId="0" borderId="1" xfId="0" applyNumberFormat="1" applyBorder="1" applyAlignment="1" applyProtection="1">
      <alignment horizontal="left" vertical="center" wrapText="1"/>
      <protection locked="0"/>
    </xf>
    <xf numFmtId="8" fontId="10" fillId="0" borderId="1" xfId="0" applyNumberFormat="1" applyFont="1" applyBorder="1" applyAlignment="1" applyProtection="1">
      <alignment horizontal="left" vertical="center" wrapText="1"/>
      <protection locked="0"/>
    </xf>
    <xf numFmtId="8" fontId="0" fillId="0" borderId="1" xfId="0" applyNumberFormat="1" applyBorder="1" applyAlignment="1" applyProtection="1">
      <alignment horizontal="left" wrapText="1"/>
      <protection locked="0"/>
    </xf>
    <xf numFmtId="10" fontId="0" fillId="0" borderId="1" xfId="0" applyNumberFormat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8" fillId="0" borderId="5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1200150</xdr:colOff>
      <xdr:row>0</xdr:row>
      <xdr:rowOff>425455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48125" cy="42545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9</xdr:row>
          <xdr:rowOff>314325</xdr:rowOff>
        </xdr:from>
        <xdr:to>
          <xdr:col>3</xdr:col>
          <xdr:colOff>561975</xdr:colOff>
          <xdr:row>11</xdr:row>
          <xdr:rowOff>9525</xdr:rowOff>
        </xdr:to>
        <xdr:sp macro="" textlink="">
          <xdr:nvSpPr>
            <xdr:cNvPr id="1026" name="Check Box 2" descr="Investment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Investment Property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9</xdr:row>
          <xdr:rowOff>304800</xdr:rowOff>
        </xdr:from>
        <xdr:to>
          <xdr:col>1</xdr:col>
          <xdr:colOff>38100</xdr:colOff>
          <xdr:row>11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Primary Residence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9</xdr:row>
          <xdr:rowOff>295275</xdr:rowOff>
        </xdr:from>
        <xdr:to>
          <xdr:col>2</xdr:col>
          <xdr:colOff>447675</xdr:colOff>
          <xdr:row>11</xdr:row>
          <xdr:rowOff>28575</xdr:rowOff>
        </xdr:to>
        <xdr:sp macro="" textlink="">
          <xdr:nvSpPr>
            <xdr:cNvPr id="1028" name="Check Box 4" descr="Investment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Home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topLeftCell="A16" zoomScaleNormal="100" workbookViewId="0">
      <selection activeCell="E14" sqref="E14"/>
    </sheetView>
  </sheetViews>
  <sheetFormatPr defaultRowHeight="12.75" x14ac:dyDescent="0.2"/>
  <cols>
    <col min="1" max="1" width="24.83203125" customWidth="1"/>
    <col min="2" max="2" width="25" customWidth="1"/>
    <col min="3" max="3" width="23" customWidth="1"/>
    <col min="4" max="5" width="14.1640625" customWidth="1"/>
    <col min="6" max="6" width="67.83203125" customWidth="1"/>
  </cols>
  <sheetData>
    <row r="1" spans="1:6" ht="50.25" customHeight="1" x14ac:dyDescent="0.25">
      <c r="A1" s="31" t="s">
        <v>0</v>
      </c>
      <c r="B1" s="31"/>
      <c r="C1" s="31"/>
      <c r="D1" s="31"/>
      <c r="E1" s="31"/>
      <c r="F1" s="6"/>
    </row>
    <row r="2" spans="1:6" ht="13.5" x14ac:dyDescent="0.2">
      <c r="A2" s="34" t="s">
        <v>1</v>
      </c>
      <c r="B2" s="35"/>
      <c r="C2" s="35"/>
      <c r="D2" s="35"/>
      <c r="E2" s="36"/>
      <c r="F2" s="2"/>
    </row>
    <row r="3" spans="1:6" ht="13.5" x14ac:dyDescent="0.2">
      <c r="A3" s="11" t="s">
        <v>2</v>
      </c>
      <c r="B3" s="40"/>
      <c r="C3" s="41"/>
      <c r="D3" s="41"/>
      <c r="E3" s="42"/>
      <c r="F3" s="1"/>
    </row>
    <row r="4" spans="1:6" ht="13.5" x14ac:dyDescent="0.2">
      <c r="A4" s="12" t="s">
        <v>3</v>
      </c>
      <c r="B4" s="37"/>
      <c r="C4" s="38"/>
      <c r="D4" s="38"/>
      <c r="E4" s="39"/>
      <c r="F4" s="1"/>
    </row>
    <row r="5" spans="1:6" ht="13.5" x14ac:dyDescent="0.2">
      <c r="A5" s="32" t="s">
        <v>4</v>
      </c>
      <c r="B5" s="33"/>
      <c r="C5" s="33"/>
      <c r="D5" s="33"/>
      <c r="E5" s="17" t="s">
        <v>5</v>
      </c>
      <c r="F5" s="2"/>
    </row>
    <row r="6" spans="1:6" x14ac:dyDescent="0.2">
      <c r="A6" s="43" t="s">
        <v>33</v>
      </c>
      <c r="B6" s="44"/>
      <c r="C6" s="44"/>
      <c r="D6" s="45"/>
      <c r="E6" s="16">
        <v>0.95</v>
      </c>
      <c r="F6" s="2"/>
    </row>
    <row r="7" spans="1:6" x14ac:dyDescent="0.2">
      <c r="A7" s="43" t="s">
        <v>48</v>
      </c>
      <c r="B7" s="44"/>
      <c r="C7" s="44"/>
      <c r="D7" s="45"/>
      <c r="E7" s="7">
        <f>IF(E8&gt;0,(E8*0.75),(E9*0.75))</f>
        <v>0</v>
      </c>
      <c r="F7" s="10"/>
    </row>
    <row r="8" spans="1:6" ht="25.5" customHeight="1" x14ac:dyDescent="0.2">
      <c r="A8" s="43" t="s">
        <v>49</v>
      </c>
      <c r="B8" s="44"/>
      <c r="C8" s="44"/>
      <c r="D8" s="45"/>
      <c r="E8" s="7">
        <f>IF(E29&lt;E30,E29,E30)</f>
        <v>0</v>
      </c>
      <c r="F8" s="2"/>
    </row>
    <row r="9" spans="1:6" x14ac:dyDescent="0.2">
      <c r="A9" s="43" t="s">
        <v>50</v>
      </c>
      <c r="B9" s="44"/>
      <c r="C9" s="44"/>
      <c r="D9" s="45"/>
      <c r="E9" s="7">
        <f>E30</f>
        <v>0</v>
      </c>
      <c r="F9" s="2"/>
    </row>
    <row r="10" spans="1:6" ht="25.5" customHeight="1" x14ac:dyDescent="0.2">
      <c r="A10" s="43" t="s">
        <v>35</v>
      </c>
      <c r="B10" s="44"/>
      <c r="C10" s="44"/>
      <c r="D10" s="45"/>
      <c r="E10" s="8">
        <f>IF(E15*0.5&gt;50000,50000,E15*0.5)</f>
        <v>0</v>
      </c>
      <c r="F10" s="3"/>
    </row>
    <row r="11" spans="1:6" x14ac:dyDescent="0.2">
      <c r="A11" s="46"/>
      <c r="B11" s="47"/>
      <c r="C11" s="47"/>
      <c r="D11" s="47"/>
      <c r="E11" s="48"/>
      <c r="F11" s="2"/>
    </row>
    <row r="12" spans="1:6" ht="13.5" x14ac:dyDescent="0.2">
      <c r="A12" s="28" t="s">
        <v>6</v>
      </c>
      <c r="B12" s="29"/>
      <c r="C12" s="29"/>
      <c r="D12" s="29"/>
      <c r="E12" s="30"/>
      <c r="F12" s="2"/>
    </row>
    <row r="13" spans="1:6" x14ac:dyDescent="0.2">
      <c r="A13" s="22" t="s">
        <v>52</v>
      </c>
      <c r="B13" s="25"/>
      <c r="C13" s="25"/>
      <c r="D13" s="26"/>
      <c r="E13" s="15"/>
      <c r="F13" s="1"/>
    </row>
    <row r="14" spans="1:6" x14ac:dyDescent="0.2">
      <c r="A14" s="22" t="s">
        <v>53</v>
      </c>
      <c r="B14" s="25"/>
      <c r="C14" s="25"/>
      <c r="D14" s="26"/>
      <c r="E14" s="13"/>
      <c r="F14" s="1"/>
    </row>
    <row r="15" spans="1:6" x14ac:dyDescent="0.2">
      <c r="A15" s="22" t="s">
        <v>32</v>
      </c>
      <c r="B15" s="25"/>
      <c r="C15" s="25"/>
      <c r="D15" s="26"/>
      <c r="E15" s="13"/>
      <c r="F15" s="1"/>
    </row>
    <row r="16" spans="1:6" ht="13.5" x14ac:dyDescent="0.2">
      <c r="A16" s="28" t="s">
        <v>7</v>
      </c>
      <c r="B16" s="29"/>
      <c r="C16" s="29"/>
      <c r="D16" s="29"/>
      <c r="E16" s="30"/>
      <c r="F16" s="1"/>
    </row>
    <row r="17" spans="1:6" x14ac:dyDescent="0.2">
      <c r="A17" s="22" t="s">
        <v>31</v>
      </c>
      <c r="B17" s="25"/>
      <c r="C17" s="25"/>
      <c r="D17" s="26"/>
      <c r="E17" s="13"/>
      <c r="F17" s="1"/>
    </row>
    <row r="18" spans="1:6" x14ac:dyDescent="0.2">
      <c r="A18" s="22" t="s">
        <v>37</v>
      </c>
      <c r="B18" s="25"/>
      <c r="C18" s="25"/>
      <c r="D18" s="26"/>
      <c r="E18" s="13"/>
      <c r="F18" s="1"/>
    </row>
    <row r="19" spans="1:6" x14ac:dyDescent="0.2">
      <c r="A19" s="22" t="s">
        <v>38</v>
      </c>
      <c r="B19" s="25"/>
      <c r="C19" s="25"/>
      <c r="D19" s="26"/>
      <c r="E19" s="13"/>
      <c r="F19" s="2"/>
    </row>
    <row r="20" spans="1:6" x14ac:dyDescent="0.2">
      <c r="A20" s="22" t="s">
        <v>39</v>
      </c>
      <c r="B20" s="25"/>
      <c r="C20" s="25"/>
      <c r="D20" s="26"/>
      <c r="E20" s="13"/>
      <c r="F20" s="2"/>
    </row>
    <row r="21" spans="1:6" x14ac:dyDescent="0.2">
      <c r="A21" s="22" t="s">
        <v>40</v>
      </c>
      <c r="B21" s="25"/>
      <c r="C21" s="25"/>
      <c r="D21" s="26"/>
      <c r="E21" s="13"/>
      <c r="F21" s="1"/>
    </row>
    <row r="22" spans="1:6" x14ac:dyDescent="0.2">
      <c r="A22" s="22" t="s">
        <v>41</v>
      </c>
      <c r="B22" s="25"/>
      <c r="C22" s="25"/>
      <c r="D22" s="26"/>
      <c r="E22" s="13"/>
      <c r="F22" s="2"/>
    </row>
    <row r="23" spans="1:6" x14ac:dyDescent="0.2">
      <c r="A23" s="22" t="s">
        <v>42</v>
      </c>
      <c r="B23" s="25"/>
      <c r="C23" s="25"/>
      <c r="D23" s="26"/>
      <c r="E23" s="13"/>
      <c r="F23" s="2"/>
    </row>
    <row r="24" spans="1:6" x14ac:dyDescent="0.2">
      <c r="A24" s="22" t="s">
        <v>43</v>
      </c>
      <c r="B24" s="25"/>
      <c r="C24" s="25"/>
      <c r="D24" s="26"/>
      <c r="E24" s="14"/>
      <c r="F24" s="1"/>
    </row>
    <row r="25" spans="1:6" x14ac:dyDescent="0.2">
      <c r="A25" s="22" t="s">
        <v>45</v>
      </c>
      <c r="B25" s="23"/>
      <c r="C25" s="23"/>
      <c r="D25" s="24"/>
      <c r="E25" s="13"/>
      <c r="F25" s="1"/>
    </row>
    <row r="26" spans="1:6" x14ac:dyDescent="0.2">
      <c r="A26" s="22" t="s">
        <v>44</v>
      </c>
      <c r="B26" s="25"/>
      <c r="C26" s="25"/>
      <c r="D26" s="26"/>
      <c r="E26" s="13"/>
      <c r="F26" s="1"/>
    </row>
    <row r="27" spans="1:6" ht="25.5" customHeight="1" x14ac:dyDescent="0.2">
      <c r="A27" s="22" t="s">
        <v>46</v>
      </c>
      <c r="B27" s="23"/>
      <c r="C27" s="23"/>
      <c r="D27" s="24"/>
      <c r="E27" s="7">
        <f>SUM(E17:E26)</f>
        <v>0</v>
      </c>
      <c r="F27" s="2"/>
    </row>
    <row r="28" spans="1:6" ht="13.5" x14ac:dyDescent="0.2">
      <c r="A28" s="28" t="s">
        <v>8</v>
      </c>
      <c r="B28" s="29"/>
      <c r="C28" s="29"/>
      <c r="D28" s="29"/>
      <c r="E28" s="30"/>
      <c r="F28" s="2"/>
    </row>
    <row r="29" spans="1:6" x14ac:dyDescent="0.2">
      <c r="A29" s="22" t="s">
        <v>51</v>
      </c>
      <c r="B29" s="25"/>
      <c r="C29" s="25"/>
      <c r="D29" s="26"/>
      <c r="E29" s="7">
        <f>SUM(E13,E27)</f>
        <v>0</v>
      </c>
      <c r="F29" s="1"/>
    </row>
    <row r="30" spans="1:6" x14ac:dyDescent="0.2">
      <c r="A30" s="22" t="s">
        <v>27</v>
      </c>
      <c r="B30" s="25"/>
      <c r="C30" s="25"/>
      <c r="D30" s="26"/>
      <c r="E30" s="7">
        <f>E15</f>
        <v>0</v>
      </c>
      <c r="F30" s="2"/>
    </row>
    <row r="31" spans="1:6" x14ac:dyDescent="0.2">
      <c r="A31" s="22" t="s">
        <v>28</v>
      </c>
      <c r="B31" s="25"/>
      <c r="C31" s="25"/>
      <c r="D31" s="26"/>
      <c r="E31" s="7">
        <f>IF(ISBLANK(E41),D41,IF(ISBLANK(D41),E41))</f>
        <v>0</v>
      </c>
      <c r="F31" s="2"/>
    </row>
    <row r="32" spans="1:6" x14ac:dyDescent="0.2">
      <c r="A32" s="22" t="s">
        <v>29</v>
      </c>
      <c r="B32" s="25"/>
      <c r="C32" s="25"/>
      <c r="D32" s="26"/>
      <c r="E32" s="7">
        <f>IF(E29&lt;E30,E29*E6,E30*E6)</f>
        <v>0</v>
      </c>
      <c r="F32" s="1"/>
    </row>
    <row r="33" spans="1:6" x14ac:dyDescent="0.2">
      <c r="A33" s="22" t="s">
        <v>30</v>
      </c>
      <c r="B33" s="25"/>
      <c r="C33" s="25"/>
      <c r="D33" s="26"/>
      <c r="E33" s="7">
        <f>E15*E6</f>
        <v>0</v>
      </c>
      <c r="F33" s="1"/>
    </row>
    <row r="34" spans="1:6" ht="27" x14ac:dyDescent="0.2">
      <c r="A34" s="28" t="s">
        <v>9</v>
      </c>
      <c r="B34" s="29"/>
      <c r="C34" s="30"/>
      <c r="D34" s="4" t="s">
        <v>10</v>
      </c>
      <c r="E34" s="5" t="s">
        <v>11</v>
      </c>
      <c r="F34" s="1"/>
    </row>
    <row r="35" spans="1:6" ht="13.5" x14ac:dyDescent="0.2">
      <c r="A35" s="22" t="s">
        <v>13</v>
      </c>
      <c r="B35" s="25"/>
      <c r="C35" s="26"/>
      <c r="D35" s="7">
        <f>E13</f>
        <v>0</v>
      </c>
      <c r="E35" s="9"/>
      <c r="F35" s="1"/>
    </row>
    <row r="36" spans="1:6" x14ac:dyDescent="0.2">
      <c r="A36" s="22" t="s">
        <v>14</v>
      </c>
      <c r="B36" s="25"/>
      <c r="C36" s="26"/>
      <c r="D36" s="7">
        <f>E27</f>
        <v>0</v>
      </c>
      <c r="E36" s="7">
        <f>F27</f>
        <v>0</v>
      </c>
      <c r="F36" s="1"/>
    </row>
    <row r="37" spans="1:6" ht="13.5" x14ac:dyDescent="0.2">
      <c r="A37" s="22" t="s">
        <v>15</v>
      </c>
      <c r="B37" s="25"/>
      <c r="C37" s="26"/>
      <c r="D37" s="9"/>
      <c r="E37" s="9"/>
      <c r="F37" s="1"/>
    </row>
    <row r="38" spans="1:6" ht="13.5" x14ac:dyDescent="0.2">
      <c r="A38" s="22" t="s">
        <v>16</v>
      </c>
      <c r="B38" s="25"/>
      <c r="C38" s="26"/>
      <c r="D38" s="9"/>
      <c r="E38" s="7">
        <f>E14</f>
        <v>0</v>
      </c>
      <c r="F38" s="1"/>
    </row>
    <row r="39" spans="1:6" x14ac:dyDescent="0.2">
      <c r="A39" s="22" t="s">
        <v>17</v>
      </c>
      <c r="B39" s="25"/>
      <c r="C39" s="26"/>
      <c r="D39" s="13"/>
      <c r="E39" s="13"/>
      <c r="F39" s="1"/>
    </row>
    <row r="40" spans="1:6" x14ac:dyDescent="0.2">
      <c r="A40" s="22" t="s">
        <v>18</v>
      </c>
      <c r="B40" s="25"/>
      <c r="C40" s="26"/>
      <c r="D40" s="13"/>
      <c r="E40" s="13"/>
      <c r="F40" s="1"/>
    </row>
    <row r="41" spans="1:6" x14ac:dyDescent="0.2">
      <c r="A41" s="22" t="s">
        <v>19</v>
      </c>
      <c r="B41" s="25"/>
      <c r="C41" s="26"/>
      <c r="D41" s="13"/>
      <c r="E41" s="13"/>
      <c r="F41" s="1"/>
    </row>
    <row r="42" spans="1:6" x14ac:dyDescent="0.2">
      <c r="A42" s="22" t="s">
        <v>20</v>
      </c>
      <c r="B42" s="25"/>
      <c r="C42" s="26"/>
      <c r="D42" s="13"/>
      <c r="E42" s="13"/>
      <c r="F42" s="1"/>
    </row>
    <row r="43" spans="1:6" x14ac:dyDescent="0.2">
      <c r="A43" s="22" t="s">
        <v>21</v>
      </c>
      <c r="B43" s="25"/>
      <c r="C43" s="26"/>
      <c r="D43" s="7">
        <f>SUM(D35:D36,D39:D42)</f>
        <v>0</v>
      </c>
      <c r="E43" s="7">
        <f>SUM(E36,E38:E42)</f>
        <v>0</v>
      </c>
      <c r="F43" s="1"/>
    </row>
    <row r="44" spans="1:6" x14ac:dyDescent="0.2">
      <c r="A44" s="22" t="s">
        <v>22</v>
      </c>
      <c r="B44" s="25"/>
      <c r="C44" s="26"/>
      <c r="D44" s="13"/>
      <c r="E44" s="13"/>
      <c r="F44" s="1"/>
    </row>
    <row r="45" spans="1:6" ht="13.5" x14ac:dyDescent="0.2">
      <c r="A45" s="22" t="s">
        <v>23</v>
      </c>
      <c r="B45" s="25"/>
      <c r="C45" s="26"/>
      <c r="D45" s="13"/>
      <c r="E45" s="9"/>
      <c r="F45" s="2"/>
    </row>
    <row r="46" spans="1:6" x14ac:dyDescent="0.2">
      <c r="A46" s="22" t="s">
        <v>24</v>
      </c>
      <c r="B46" s="25"/>
      <c r="C46" s="26"/>
      <c r="D46" s="13"/>
      <c r="E46" s="13"/>
    </row>
    <row r="47" spans="1:6" x14ac:dyDescent="0.2">
      <c r="A47" s="27" t="s">
        <v>26</v>
      </c>
      <c r="B47" s="23"/>
      <c r="C47" s="24"/>
      <c r="D47" s="7">
        <f>SUM(E32,D41)</f>
        <v>0</v>
      </c>
      <c r="E47" s="7">
        <f>SUM(E33,E41)</f>
        <v>0</v>
      </c>
    </row>
    <row r="48" spans="1:6" x14ac:dyDescent="0.2">
      <c r="A48" s="22" t="s">
        <v>25</v>
      </c>
      <c r="B48" s="25"/>
      <c r="C48" s="26"/>
      <c r="D48" s="7">
        <f>D4</f>
        <v>0</v>
      </c>
      <c r="E48" s="7">
        <f>E33</f>
        <v>0</v>
      </c>
    </row>
    <row r="49" spans="1:5" x14ac:dyDescent="0.2">
      <c r="A49" s="22" t="s">
        <v>34</v>
      </c>
      <c r="B49" s="25"/>
      <c r="C49" s="26"/>
      <c r="D49" s="7">
        <f>SUM(D44:D47)</f>
        <v>0</v>
      </c>
      <c r="E49" s="7">
        <f>SUM(E44,E46,E48)</f>
        <v>0</v>
      </c>
    </row>
    <row r="50" spans="1:5" ht="25.5" customHeight="1" x14ac:dyDescent="0.2">
      <c r="A50" s="22" t="s">
        <v>36</v>
      </c>
      <c r="B50" s="23"/>
      <c r="C50" s="24"/>
      <c r="D50" s="7">
        <f>D43-SUM(D44:D47)</f>
        <v>0</v>
      </c>
      <c r="E50" s="7">
        <f>E43-SUM(E44,E46:E47)</f>
        <v>0</v>
      </c>
    </row>
    <row r="51" spans="1:5" x14ac:dyDescent="0.2">
      <c r="A51" s="21" t="s">
        <v>12</v>
      </c>
      <c r="B51" s="19"/>
      <c r="C51" s="19"/>
      <c r="D51" s="19"/>
      <c r="E51" s="20"/>
    </row>
    <row r="52" spans="1:5" ht="25.5" customHeight="1" x14ac:dyDescent="0.2">
      <c r="A52" s="18" t="s">
        <v>47</v>
      </c>
      <c r="B52" s="19"/>
      <c r="C52" s="19"/>
      <c r="D52" s="19"/>
      <c r="E52" s="20"/>
    </row>
  </sheetData>
  <sheetProtection algorithmName="SHA-512" hashValue="z+hvS9+p8pfCd50+kmpoCpxcE3v7I7M4wCCTtbWJTILop88t3IPFjrFXNdhuzz+PQ0Y5wvnIR8VtoKWyLLpIqA==" saltValue="Un3f4ci0OAEfhgNKkO61Og==" spinCount="100000" sheet="1" selectLockedCells="1"/>
  <mergeCells count="52">
    <mergeCell ref="A1:E1"/>
    <mergeCell ref="A5:D5"/>
    <mergeCell ref="A12:E12"/>
    <mergeCell ref="A2:E2"/>
    <mergeCell ref="B4:E4"/>
    <mergeCell ref="B3:E3"/>
    <mergeCell ref="A7:D7"/>
    <mergeCell ref="A10:D10"/>
    <mergeCell ref="A9:D9"/>
    <mergeCell ref="A8:D8"/>
    <mergeCell ref="A6:D6"/>
    <mergeCell ref="A11:E11"/>
    <mergeCell ref="A17:D17"/>
    <mergeCell ref="A16:E16"/>
    <mergeCell ref="A15:D15"/>
    <mergeCell ref="A14:D14"/>
    <mergeCell ref="A13:D13"/>
    <mergeCell ref="A22:D22"/>
    <mergeCell ref="A21:D21"/>
    <mergeCell ref="A20:D20"/>
    <mergeCell ref="A19:D19"/>
    <mergeCell ref="A18:D18"/>
    <mergeCell ref="A27:D27"/>
    <mergeCell ref="A26:D26"/>
    <mergeCell ref="A25:D25"/>
    <mergeCell ref="A24:D24"/>
    <mergeCell ref="A23:D23"/>
    <mergeCell ref="A32:D32"/>
    <mergeCell ref="A31:D31"/>
    <mergeCell ref="A30:D30"/>
    <mergeCell ref="A29:D29"/>
    <mergeCell ref="A28:E28"/>
    <mergeCell ref="A37:C37"/>
    <mergeCell ref="A36:C36"/>
    <mergeCell ref="A35:C35"/>
    <mergeCell ref="A34:C34"/>
    <mergeCell ref="A33:D33"/>
    <mergeCell ref="A42:C42"/>
    <mergeCell ref="A41:C41"/>
    <mergeCell ref="A40:C40"/>
    <mergeCell ref="A39:C39"/>
    <mergeCell ref="A38:C38"/>
    <mergeCell ref="A47:C47"/>
    <mergeCell ref="A46:C46"/>
    <mergeCell ref="A45:C45"/>
    <mergeCell ref="A44:C44"/>
    <mergeCell ref="A43:C43"/>
    <mergeCell ref="A52:E52"/>
    <mergeCell ref="A51:E51"/>
    <mergeCell ref="A50:C50"/>
    <mergeCell ref="A49:C49"/>
    <mergeCell ref="A48:C48"/>
  </mergeCells>
  <conditionalFormatting sqref="D5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Investment">
                <anchor moveWithCells="1">
                  <from>
                    <xdr:col>2</xdr:col>
                    <xdr:colOff>723900</xdr:colOff>
                    <xdr:row>9</xdr:row>
                    <xdr:rowOff>314325</xdr:rowOff>
                  </from>
                  <to>
                    <xdr:col>3</xdr:col>
                    <xdr:colOff>561975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314325</xdr:colOff>
                    <xdr:row>9</xdr:row>
                    <xdr:rowOff>304800</xdr:rowOff>
                  </from>
                  <to>
                    <xdr:col>1</xdr:col>
                    <xdr:colOff>38100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 altText="Investment">
                <anchor moveWithCells="1">
                  <from>
                    <xdr:col>1</xdr:col>
                    <xdr:colOff>742950</xdr:colOff>
                    <xdr:row>9</xdr:row>
                    <xdr:rowOff>295275</xdr:rowOff>
                  </from>
                  <to>
                    <xdr:col>2</xdr:col>
                    <xdr:colOff>447675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Terrie Hailey</dc:creator>
  <cp:lastModifiedBy>Terrie Hailey</cp:lastModifiedBy>
  <cp:lastPrinted>2022-02-23T15:13:08Z</cp:lastPrinted>
  <dcterms:created xsi:type="dcterms:W3CDTF">2022-02-23T14:24:17Z</dcterms:created>
  <dcterms:modified xsi:type="dcterms:W3CDTF">2022-09-27T00:28:52Z</dcterms:modified>
</cp:coreProperties>
</file>